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ec5bb3bbff6b547b/Desktop/Master Drive/AVS/Useful Tools/2024 Strategic Planning Tools/"/>
    </mc:Choice>
  </mc:AlternateContent>
  <xr:revisionPtr revIDLastSave="36" documentId="8_{0DDFFB69-B711-4890-9C27-D0E1D8803434}" xr6:coauthVersionLast="47" xr6:coauthVersionMax="47" xr10:uidLastSave="{3157BAA1-765D-4001-8EC0-ADFAC11AAB5D}"/>
  <bookViews>
    <workbookView xWindow="-98" yWindow="-98" windowWidth="21795" windowHeight="13875" xr2:uid="{3AD6E628-B5A3-4081-8290-36FE089DB6F3}"/>
  </bookViews>
  <sheets>
    <sheet name="CAPEX" sheetId="1" r:id="rId1"/>
  </sheets>
  <externalReferences>
    <externalReference r:id="rId2"/>
  </externalReferences>
  <definedNames>
    <definedName name="Harvest">#REF!</definedName>
    <definedName name="Rates">#REF!</definedName>
    <definedName name="Years">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9" i="1" l="1"/>
  <c r="H29" i="1"/>
  <c r="K29" i="1"/>
  <c r="N29" i="1"/>
  <c r="Q29" i="1"/>
  <c r="H32" i="1"/>
  <c r="Q2" i="1"/>
  <c r="N2" i="1"/>
  <c r="K2" i="1"/>
  <c r="H2" i="1"/>
  <c r="E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Shay Foulk</author>
  </authors>
  <commentList>
    <comment ref="A1" authorId="0" shapeId="0" xr:uid="{BDC800A5-DEF5-4DF5-82BD-3E44F741F5F2}">
      <text>
        <r>
          <rPr>
            <b/>
            <sz val="9"/>
            <color indexed="81"/>
            <rFont val="Tahoma"/>
            <family val="2"/>
          </rPr>
          <t>Shay Foulk:</t>
        </r>
        <r>
          <rPr>
            <sz val="9"/>
            <color indexed="81"/>
            <rFont val="Tahoma"/>
            <family val="2"/>
          </rPr>
          <t xml:space="preserve">
Type and Name of Equipment</t>
        </r>
      </text>
    </comment>
  </commentList>
</comments>
</file>

<file path=xl/sharedStrings.xml><?xml version="1.0" encoding="utf-8"?>
<sst xmlns="http://schemas.openxmlformats.org/spreadsheetml/2006/main" count="92" uniqueCount="42">
  <si>
    <t>Equipment</t>
  </si>
  <si>
    <t>Year</t>
  </si>
  <si>
    <t>Last</t>
  </si>
  <si>
    <t>Update</t>
  </si>
  <si>
    <t>Plan</t>
  </si>
  <si>
    <t>Notes:</t>
  </si>
  <si>
    <t>Combines</t>
  </si>
  <si>
    <t>Case 8250</t>
  </si>
  <si>
    <t>USE</t>
  </si>
  <si>
    <t>TRADE</t>
  </si>
  <si>
    <t>Heads</t>
  </si>
  <si>
    <t>12 Row Corn</t>
  </si>
  <si>
    <t xml:space="preserve">USE  </t>
  </si>
  <si>
    <t>REBUILD</t>
  </si>
  <si>
    <t>Draper Head</t>
  </si>
  <si>
    <t>Grain Carts</t>
  </si>
  <si>
    <t>JM 875</t>
  </si>
  <si>
    <t>Planters</t>
  </si>
  <si>
    <t>JD 24 Row1770NT</t>
  </si>
  <si>
    <t>Tillage</t>
  </si>
  <si>
    <t>GP 3000 Turbo Max</t>
  </si>
  <si>
    <t xml:space="preserve">USE </t>
  </si>
  <si>
    <t>32Ft Rolling Basket</t>
  </si>
  <si>
    <t>Tractors</t>
  </si>
  <si>
    <t>LEASE</t>
  </si>
  <si>
    <t>DECISION NEEDED</t>
  </si>
  <si>
    <t>CIH 340</t>
  </si>
  <si>
    <t>Sidedress Bars</t>
  </si>
  <si>
    <t>Sprayers</t>
  </si>
  <si>
    <t>412R</t>
  </si>
  <si>
    <t>Other Equipment</t>
  </si>
  <si>
    <t>Grain Handling</t>
  </si>
  <si>
    <t>Land</t>
  </si>
  <si>
    <t>Storage</t>
  </si>
  <si>
    <t>Drainage</t>
  </si>
  <si>
    <t>Last Updated</t>
  </si>
  <si>
    <t>Total</t>
  </si>
  <si>
    <t>Total:</t>
  </si>
  <si>
    <t>Over the next five years of operation</t>
  </si>
  <si>
    <t>RENT</t>
  </si>
  <si>
    <t>BUY/USE</t>
  </si>
  <si>
    <t>Dollars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</si>
</sst>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7" x14ac:knownFonts="1">
    <font>
      <sz val="10"/>
      <name val="Arial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u/>
      <sz val="11"/>
      <color theme="1"/>
      <name val="Aptos Narrow"/>
      <family val="2"/>
      <scheme val="minor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1" fillId="0" borderId="0"/>
  </cellStyleXfs>
  <cellXfs count="106">
    <xf numFmtId="0" fontId="0" fillId="0" borderId="0" xfId="0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left"/>
    </xf>
    <xf numFmtId="0" fontId="2" fillId="6" borderId="4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2" applyFont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164" fontId="2" fillId="7" borderId="10" xfId="0" applyNumberFormat="1" applyFont="1" applyFill="1" applyBorder="1" applyAlignment="1">
      <alignment horizontal="center"/>
    </xf>
    <xf numFmtId="0" fontId="2" fillId="3" borderId="11" xfId="0" applyFont="1" applyFill="1" applyBorder="1" applyAlignment="1">
      <alignment horizontal="left"/>
    </xf>
    <xf numFmtId="164" fontId="2" fillId="4" borderId="9" xfId="0" applyNumberFormat="1" applyFont="1" applyFill="1" applyBorder="1" applyAlignment="1">
      <alignment horizontal="left"/>
    </xf>
    <xf numFmtId="164" fontId="2" fillId="5" borderId="9" xfId="0" applyNumberFormat="1" applyFont="1" applyFill="1" applyBorder="1" applyAlignment="1">
      <alignment horizontal="left"/>
    </xf>
    <xf numFmtId="164" fontId="2" fillId="6" borderId="9" xfId="0" applyNumberFormat="1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2" fillId="8" borderId="0" xfId="0" applyFont="1" applyFill="1" applyAlignment="1">
      <alignment horizontal="left"/>
    </xf>
    <xf numFmtId="164" fontId="2" fillId="8" borderId="0" xfId="0" applyNumberFormat="1" applyFont="1" applyFill="1" applyAlignment="1">
      <alignment horizontal="center"/>
    </xf>
    <xf numFmtId="164" fontId="2" fillId="8" borderId="0" xfId="0" applyNumberFormat="1" applyFont="1" applyFill="1" applyAlignment="1">
      <alignment horizontal="left"/>
    </xf>
    <xf numFmtId="0" fontId="3" fillId="8" borderId="0" xfId="0" applyFont="1" applyFill="1" applyAlignment="1">
      <alignment horizontal="left"/>
    </xf>
    <xf numFmtId="0" fontId="3" fillId="9" borderId="1" xfId="0" applyFont="1" applyFill="1" applyBorder="1" applyAlignment="1">
      <alignment horizontal="left"/>
    </xf>
    <xf numFmtId="0" fontId="3" fillId="9" borderId="2" xfId="0" applyFont="1" applyFill="1" applyBorder="1" applyAlignment="1">
      <alignment horizontal="left"/>
    </xf>
    <xf numFmtId="0" fontId="0" fillId="9" borderId="3" xfId="0" applyFill="1" applyBorder="1" applyAlignment="1">
      <alignment horizontal="left"/>
    </xf>
    <xf numFmtId="0" fontId="0" fillId="9" borderId="1" xfId="0" applyFill="1" applyBorder="1" applyAlignment="1">
      <alignment horizontal="left"/>
    </xf>
    <xf numFmtId="164" fontId="0" fillId="9" borderId="12" xfId="0" applyNumberFormat="1" applyFill="1" applyBorder="1" applyAlignment="1">
      <alignment horizontal="left"/>
    </xf>
    <xf numFmtId="164" fontId="0" fillId="3" borderId="5" xfId="0" applyNumberFormat="1" applyFill="1" applyBorder="1" applyAlignment="1">
      <alignment horizontal="left"/>
    </xf>
    <xf numFmtId="0" fontId="0" fillId="0" borderId="13" xfId="0" applyBorder="1"/>
    <xf numFmtId="0" fontId="1" fillId="0" borderId="0" xfId="2"/>
    <xf numFmtId="0" fontId="1" fillId="9" borderId="0" xfId="2" applyFill="1"/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quotePrefix="1" applyBorder="1" applyAlignment="1">
      <alignment horizontal="left"/>
    </xf>
    <xf numFmtId="164" fontId="0" fillId="0" borderId="17" xfId="0" applyNumberFormat="1" applyBorder="1" applyAlignment="1">
      <alignment horizontal="left"/>
    </xf>
    <xf numFmtId="164" fontId="0" fillId="3" borderId="18" xfId="0" applyNumberFormat="1" applyFill="1" applyBorder="1" applyAlignment="1">
      <alignment horizontal="left"/>
    </xf>
    <xf numFmtId="164" fontId="1" fillId="0" borderId="17" xfId="1" applyNumberFormat="1" applyFont="1" applyBorder="1" applyAlignment="1">
      <alignment horizontal="left"/>
    </xf>
    <xf numFmtId="164" fontId="1" fillId="3" borderId="18" xfId="1" applyNumberFormat="1" applyFont="1" applyFill="1" applyBorder="1" applyAlignment="1">
      <alignment horizontal="left"/>
    </xf>
    <xf numFmtId="164" fontId="0" fillId="0" borderId="17" xfId="1" applyNumberFormat="1" applyFont="1" applyBorder="1" applyAlignment="1">
      <alignment horizontal="left"/>
    </xf>
    <xf numFmtId="164" fontId="0" fillId="3" borderId="18" xfId="1" applyNumberFormat="1" applyFont="1" applyFill="1" applyBorder="1" applyAlignment="1">
      <alignment horizontal="left"/>
    </xf>
    <xf numFmtId="0" fontId="0" fillId="10" borderId="14" xfId="0" applyFill="1" applyBorder="1" applyAlignment="1">
      <alignment horizontal="left"/>
    </xf>
    <xf numFmtId="0" fontId="0" fillId="0" borderId="19" xfId="0" applyBorder="1"/>
    <xf numFmtId="0" fontId="0" fillId="0" borderId="16" xfId="0" applyBorder="1" applyAlignment="1">
      <alignment horizontal="left"/>
    </xf>
    <xf numFmtId="0" fontId="0" fillId="8" borderId="14" xfId="0" applyFill="1" applyBorder="1" applyAlignment="1">
      <alignment horizontal="left"/>
    </xf>
    <xf numFmtId="0" fontId="3" fillId="9" borderId="14" xfId="0" applyFont="1" applyFill="1" applyBorder="1" applyAlignment="1">
      <alignment horizontal="left"/>
    </xf>
    <xf numFmtId="0" fontId="3" fillId="9" borderId="15" xfId="0" applyFont="1" applyFill="1" applyBorder="1" applyAlignment="1">
      <alignment horizontal="left"/>
    </xf>
    <xf numFmtId="0" fontId="0" fillId="9" borderId="16" xfId="0" applyFill="1" applyBorder="1" applyAlignment="1">
      <alignment horizontal="left"/>
    </xf>
    <xf numFmtId="0" fontId="0" fillId="9" borderId="14" xfId="0" applyFill="1" applyBorder="1" applyAlignment="1">
      <alignment horizontal="left"/>
    </xf>
    <xf numFmtId="164" fontId="0" fillId="9" borderId="17" xfId="0" applyNumberFormat="1" applyFill="1" applyBorder="1" applyAlignment="1">
      <alignment horizontal="left"/>
    </xf>
    <xf numFmtId="0" fontId="0" fillId="11" borderId="14" xfId="0" applyFill="1" applyBorder="1" applyAlignment="1">
      <alignment horizontal="left"/>
    </xf>
    <xf numFmtId="164" fontId="0" fillId="8" borderId="17" xfId="0" applyNumberFormat="1" applyFill="1" applyBorder="1" applyAlignment="1">
      <alignment horizontal="left"/>
    </xf>
    <xf numFmtId="164" fontId="0" fillId="3" borderId="20" xfId="0" applyNumberFormat="1" applyFill="1" applyBorder="1" applyAlignment="1">
      <alignment horizontal="left"/>
    </xf>
    <xf numFmtId="0" fontId="0" fillId="7" borderId="14" xfId="0" applyFill="1" applyBorder="1" applyAlignment="1">
      <alignment horizontal="left"/>
    </xf>
    <xf numFmtId="164" fontId="0" fillId="0" borderId="16" xfId="0" applyNumberFormat="1" applyBorder="1" applyAlignment="1">
      <alignment horizontal="left"/>
    </xf>
    <xf numFmtId="164" fontId="0" fillId="3" borderId="21" xfId="0" applyNumberFormat="1" applyFill="1" applyBorder="1" applyAlignment="1">
      <alignment horizontal="left"/>
    </xf>
    <xf numFmtId="0" fontId="0" fillId="6" borderId="19" xfId="0" applyFill="1" applyBorder="1" applyAlignment="1">
      <alignment horizontal="left"/>
    </xf>
    <xf numFmtId="164" fontId="0" fillId="3" borderId="22" xfId="0" applyNumberFormat="1" applyFill="1" applyBorder="1" applyAlignment="1">
      <alignment horizontal="left"/>
    </xf>
    <xf numFmtId="0" fontId="0" fillId="9" borderId="15" xfId="0" applyFill="1" applyBorder="1" applyAlignment="1">
      <alignment horizontal="left"/>
    </xf>
    <xf numFmtId="0" fontId="0" fillId="9" borderId="23" xfId="0" applyFill="1" applyBorder="1" applyAlignment="1">
      <alignment horizontal="left"/>
    </xf>
    <xf numFmtId="164" fontId="0" fillId="9" borderId="24" xfId="0" applyNumberFormat="1" applyFill="1" applyBorder="1" applyAlignment="1">
      <alignment horizontal="left"/>
    </xf>
    <xf numFmtId="0" fontId="0" fillId="0" borderId="23" xfId="0" applyBorder="1" applyAlignment="1">
      <alignment horizontal="left"/>
    </xf>
    <xf numFmtId="164" fontId="0" fillId="0" borderId="24" xfId="0" applyNumberForma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2" fillId="2" borderId="25" xfId="0" applyFont="1" applyFill="1" applyBorder="1" applyAlignment="1">
      <alignment horizontal="left"/>
    </xf>
    <xf numFmtId="164" fontId="2" fillId="0" borderId="26" xfId="0" applyNumberFormat="1" applyFont="1" applyBorder="1" applyAlignment="1">
      <alignment horizontal="left"/>
    </xf>
    <xf numFmtId="164" fontId="2" fillId="3" borderId="27" xfId="0" applyNumberFormat="1" applyFont="1" applyFill="1" applyBorder="1" applyAlignment="1">
      <alignment horizontal="left"/>
    </xf>
    <xf numFmtId="164" fontId="2" fillId="4" borderId="25" xfId="0" applyNumberFormat="1" applyFont="1" applyFill="1" applyBorder="1" applyAlignment="1">
      <alignment horizontal="left"/>
    </xf>
    <xf numFmtId="164" fontId="2" fillId="5" borderId="25" xfId="0" applyNumberFormat="1" applyFont="1" applyFill="1" applyBorder="1" applyAlignment="1">
      <alignment horizontal="left"/>
    </xf>
    <xf numFmtId="164" fontId="2" fillId="6" borderId="25" xfId="0" applyNumberFormat="1" applyFont="1" applyFill="1" applyBorder="1" applyAlignment="1">
      <alignment horizontal="left"/>
    </xf>
    <xf numFmtId="14" fontId="0" fillId="12" borderId="6" xfId="0" applyNumberFormat="1" applyFill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3" borderId="3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5" xfId="0" applyBorder="1"/>
    <xf numFmtId="0" fontId="2" fillId="0" borderId="31" xfId="0" applyFont="1" applyBorder="1" applyAlignment="1">
      <alignment horizontal="left"/>
    </xf>
    <xf numFmtId="164" fontId="2" fillId="7" borderId="32" xfId="0" applyNumberFormat="1" applyFont="1" applyFill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1" xfId="0" applyBorder="1"/>
    <xf numFmtId="0" fontId="0" fillId="7" borderId="36" xfId="0" applyFill="1" applyBorder="1"/>
    <xf numFmtId="0" fontId="0" fillId="0" borderId="37" xfId="0" applyBorder="1" applyAlignment="1">
      <alignment horizontal="left"/>
    </xf>
    <xf numFmtId="0" fontId="0" fillId="11" borderId="36" xfId="0" applyFill="1" applyBorder="1"/>
    <xf numFmtId="0" fontId="0" fillId="10" borderId="36" xfId="0" applyFill="1" applyBorder="1"/>
    <xf numFmtId="0" fontId="0" fillId="4" borderId="36" xfId="0" applyFill="1" applyBorder="1"/>
    <xf numFmtId="0" fontId="0" fillId="13" borderId="36" xfId="0" applyFill="1" applyBorder="1"/>
    <xf numFmtId="0" fontId="0" fillId="13" borderId="37" xfId="0" applyFill="1" applyBorder="1" applyAlignment="1">
      <alignment horizontal="left"/>
    </xf>
    <xf numFmtId="0" fontId="0" fillId="5" borderId="34" xfId="0" applyFill="1" applyBorder="1" applyAlignment="1">
      <alignment horizontal="left"/>
    </xf>
    <xf numFmtId="0" fontId="1" fillId="0" borderId="0" xfId="2" applyAlignment="1">
      <alignment horizontal="center"/>
    </xf>
    <xf numFmtId="0" fontId="2" fillId="7" borderId="1" xfId="0" applyFont="1" applyFill="1" applyBorder="1" applyAlignment="1">
      <alignment horizontal="left"/>
    </xf>
    <xf numFmtId="164" fontId="2" fillId="7" borderId="9" xfId="0" applyNumberFormat="1" applyFont="1" applyFill="1" applyBorder="1" applyAlignment="1">
      <alignment horizontal="left"/>
    </xf>
    <xf numFmtId="0" fontId="2" fillId="7" borderId="4" xfId="0" applyFont="1" applyFill="1" applyBorder="1" applyAlignment="1">
      <alignment horizontal="left"/>
    </xf>
    <xf numFmtId="164" fontId="2" fillId="7" borderId="25" xfId="0" applyNumberFormat="1" applyFont="1" applyFill="1" applyBorder="1" applyAlignment="1">
      <alignment horizontal="left"/>
    </xf>
  </cellXfs>
  <cellStyles count="3">
    <cellStyle name="Currency" xfId="1" builtinId="4"/>
    <cellStyle name="Normal" xfId="0" builtinId="0"/>
    <cellStyle name="Normal 5" xfId="2" xr:uid="{34BB6116-CF1D-4247-9956-56C49094592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286871</xdr:colOff>
      <xdr:row>34</xdr:row>
      <xdr:rowOff>35299</xdr:rowOff>
    </xdr:from>
    <xdr:to>
      <xdr:col>3</xdr:col>
      <xdr:colOff>252552</xdr:colOff>
      <xdr:row>43</xdr:row>
      <xdr:rowOff>76151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EE29E64-A0A6-4B8B-8C22-24E1A4D8E7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6871" y="10022262"/>
          <a:ext cx="1980219" cy="1679152"/>
        </a:xfrm>
        <a:prstGeom prst="rect">
          <a:avLst/>
        </a:prstGeom>
      </xdr:spPr>
    </xdr:pic>
    <xdr:clientData/>
  </xdr:twoCellAnchor>
  <xdr:twoCellAnchor>
    <xdr:from>
      <xdr:col>3</xdr:col>
      <xdr:colOff>526957</xdr:colOff>
      <xdr:row>34</xdr:row>
      <xdr:rowOff>106457</xdr:rowOff>
    </xdr:from>
    <xdr:to>
      <xdr:col>12</xdr:col>
      <xdr:colOff>414617</xdr:colOff>
      <xdr:row>43</xdr:row>
      <xdr:rowOff>121709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B5D9FED-97F9-4EA2-922C-5AB6D552DD03}"/>
            </a:ext>
          </a:extLst>
        </xdr:cNvPr>
        <xdr:cNvSpPr txBox="1"/>
      </xdr:nvSpPr>
      <xdr:spPr>
        <a:xfrm>
          <a:off x="2455770" y="10093420"/>
          <a:ext cx="4516810" cy="16535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Fill this tool out for your 3-5 year outlook in projected equipment trades and purchases. Often farm operations use an equipment LLC as a vehicle to better manage and track costs, as well as to appropriately</a:t>
          </a:r>
          <a:r>
            <a:rPr lang="en-US" sz="1100" baseline="0"/>
            <a:t> and efficiently update their equipment fleet over time. If you have further questions on Business Structuring, Trades, or Fleet Management, please give us a call!</a:t>
          </a:r>
        </a:p>
        <a:p>
          <a:endParaRPr lang="en-US" sz="1100" baseline="0"/>
        </a:p>
        <a:p>
          <a:r>
            <a:rPr lang="en-US" sz="1100" baseline="0"/>
            <a:t>Shay Foulk    (319)464-5708</a:t>
          </a:r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ec5bb3bbff6b547b/Desktop/Master%20Drive/AVS/Profit%20Manager/2024%20Master%20Profit%20Manager%2012-31-2023.xlsx" TargetMode="External"/><Relationship Id="rId1" Type="http://schemas.openxmlformats.org/officeDocument/2006/relationships/externalLinkPath" Target="/ec5bb3bbff6b547b/Desktop/Master%20Drive/AVS/Profit%20Manager/2024%20Master%20Profit%20Manager%2012-31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e-Meeting Items Needed"/>
      <sheetName val="INCOME - EXPENSE"/>
      <sheetName val="Crop Production Corn"/>
      <sheetName val="Crop Production Soybeans"/>
      <sheetName val="Wheat"/>
      <sheetName val="Double Soy"/>
      <sheetName val="Marketing Corn"/>
      <sheetName val="Marketing Soybeans"/>
      <sheetName val="Marketing  Wheat"/>
      <sheetName val="Corn Chart"/>
      <sheetName val="Soybean Chart"/>
      <sheetName val="Wheat Chart"/>
      <sheetName val="Anhydrous"/>
      <sheetName val="Fertilizer"/>
      <sheetName val="Corn Planter"/>
      <sheetName val="Turbo Till"/>
      <sheetName val="Strip Till"/>
      <sheetName val="Harvest"/>
      <sheetName val="Rate Sheet"/>
      <sheetName val="Percent Use"/>
      <sheetName val="Equipment Outlook"/>
      <sheetName val="Equipment Depreciation Calc"/>
      <sheetName val="Replacment Cost Est."/>
      <sheetName val="Budget Report"/>
      <sheetName val="Interest Rate Carry Co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E9630-D57C-4F0D-9A08-38044881C0BB}">
  <sheetPr>
    <tabColor theme="5" tint="0.59999389629810485"/>
    <pageSetUpPr fitToPage="1"/>
  </sheetPr>
  <dimension ref="A1:AT44"/>
  <sheetViews>
    <sheetView tabSelected="1" zoomScaleNormal="100" workbookViewId="0">
      <pane ySplit="2" topLeftCell="A3" activePane="bottomLeft" state="frozen"/>
      <selection activeCell="M6" sqref="M6"/>
      <selection pane="bottomLeft" activeCell="R26" sqref="R26"/>
    </sheetView>
  </sheetViews>
  <sheetFormatPr defaultColWidth="9" defaultRowHeight="14.25" x14ac:dyDescent="0.45"/>
  <cols>
    <col min="1" max="1" width="17" style="36" bestFit="1" customWidth="1"/>
    <col min="2" max="2" width="4.73046875" style="36" bestFit="1" customWidth="1"/>
    <col min="3" max="3" width="6.46484375" style="101" bestFit="1" customWidth="1"/>
    <col min="4" max="4" width="8.59765625" style="36" bestFit="1" customWidth="1"/>
    <col min="5" max="5" width="8.265625" style="36" bestFit="1" customWidth="1"/>
    <col min="6" max="6" width="1.86328125" style="36" customWidth="1"/>
    <col min="7" max="7" width="9.59765625" style="36" customWidth="1"/>
    <col min="8" max="8" width="8.265625" style="36" bestFit="1" customWidth="1"/>
    <col min="9" max="9" width="1.73046875" style="36" customWidth="1"/>
    <col min="10" max="10" width="6.86328125" style="36" bestFit="1" customWidth="1"/>
    <col min="11" max="11" width="7.265625" style="36" bestFit="1" customWidth="1"/>
    <col min="12" max="12" width="1.73046875" style="36" customWidth="1"/>
    <col min="13" max="13" width="6.86328125" style="36" bestFit="1" customWidth="1"/>
    <col min="14" max="14" width="8.265625" style="36" bestFit="1" customWidth="1"/>
    <col min="15" max="15" width="1.59765625" style="36" customWidth="1"/>
    <col min="16" max="16" width="8.73046875" style="36" customWidth="1"/>
    <col min="17" max="17" width="6.46484375" style="36" bestFit="1" customWidth="1"/>
    <col min="18" max="18" width="67.59765625" style="36" customWidth="1"/>
    <col min="19" max="16384" width="9" style="36"/>
  </cols>
  <sheetData>
    <row r="1" spans="1:46" s="14" customFormat="1" ht="14.65" thickBot="1" x14ac:dyDescent="0.5">
      <c r="A1" s="1" t="s">
        <v>0</v>
      </c>
      <c r="B1" s="2" t="s">
        <v>1</v>
      </c>
      <c r="C1" s="3" t="s">
        <v>2</v>
      </c>
      <c r="D1" s="4">
        <v>2024</v>
      </c>
      <c r="E1" s="5" t="s">
        <v>41</v>
      </c>
      <c r="F1" s="6"/>
      <c r="G1" s="7">
        <v>2025</v>
      </c>
      <c r="H1" s="8" t="s">
        <v>41</v>
      </c>
      <c r="I1" s="6"/>
      <c r="J1" s="9">
        <v>2026</v>
      </c>
      <c r="K1" s="10" t="s">
        <v>41</v>
      </c>
      <c r="L1" s="6"/>
      <c r="M1" s="11">
        <v>2027</v>
      </c>
      <c r="N1" s="12" t="s">
        <v>41</v>
      </c>
      <c r="O1" s="6"/>
      <c r="P1" s="102">
        <v>2028</v>
      </c>
      <c r="Q1" s="104" t="s">
        <v>41</v>
      </c>
      <c r="R1" s="13"/>
    </row>
    <row r="2" spans="1:46" s="14" customFormat="1" ht="14.65" thickBot="1" x14ac:dyDescent="0.5">
      <c r="A2" s="15"/>
      <c r="B2" s="16"/>
      <c r="C2" s="17" t="s">
        <v>3</v>
      </c>
      <c r="D2" s="18" t="s">
        <v>4</v>
      </c>
      <c r="E2" s="19">
        <f>E29</f>
        <v>100914.63</v>
      </c>
      <c r="F2" s="20"/>
      <c r="G2" s="21" t="s">
        <v>4</v>
      </c>
      <c r="H2" s="19">
        <f>H29</f>
        <v>91434</v>
      </c>
      <c r="I2" s="20"/>
      <c r="J2" s="22" t="s">
        <v>4</v>
      </c>
      <c r="K2" s="19">
        <f>K29</f>
        <v>71434</v>
      </c>
      <c r="L2" s="20"/>
      <c r="M2" s="23" t="s">
        <v>4</v>
      </c>
      <c r="N2" s="19">
        <f>N29</f>
        <v>315000</v>
      </c>
      <c r="O2" s="20"/>
      <c r="P2" s="103" t="s">
        <v>4</v>
      </c>
      <c r="Q2" s="19">
        <f>Q29</f>
        <v>0</v>
      </c>
      <c r="R2" s="24" t="s">
        <v>5</v>
      </c>
    </row>
    <row r="3" spans="1:46" s="14" customFormat="1" ht="14.65" thickBot="1" x14ac:dyDescent="0.5">
      <c r="A3" s="25"/>
      <c r="B3" s="25"/>
      <c r="C3" s="25"/>
      <c r="D3" s="25"/>
      <c r="E3" s="26"/>
      <c r="F3" s="25"/>
      <c r="G3" s="27"/>
      <c r="H3" s="26"/>
      <c r="I3" s="25"/>
      <c r="J3" s="27"/>
      <c r="K3" s="26"/>
      <c r="L3" s="25"/>
      <c r="M3" s="27"/>
      <c r="N3" s="26"/>
      <c r="O3" s="25"/>
      <c r="P3" s="27"/>
      <c r="Q3" s="26"/>
      <c r="R3" s="28"/>
    </row>
    <row r="4" spans="1:46" s="37" customFormat="1" x14ac:dyDescent="0.45">
      <c r="A4" s="29" t="s">
        <v>6</v>
      </c>
      <c r="B4" s="30"/>
      <c r="C4" s="31"/>
      <c r="D4" s="32"/>
      <c r="E4" s="33"/>
      <c r="F4" s="34"/>
      <c r="G4" s="32"/>
      <c r="H4" s="33"/>
      <c r="I4" s="34"/>
      <c r="J4" s="32"/>
      <c r="K4" s="33"/>
      <c r="L4" s="34"/>
      <c r="M4" s="32"/>
      <c r="N4" s="33"/>
      <c r="O4" s="34"/>
      <c r="P4" s="32"/>
      <c r="Q4" s="33"/>
      <c r="R4" s="35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</row>
    <row r="5" spans="1:46" x14ac:dyDescent="0.45">
      <c r="A5" s="38" t="s">
        <v>7</v>
      </c>
      <c r="B5" s="39">
        <v>2020</v>
      </c>
      <c r="C5" s="40">
        <v>2021</v>
      </c>
      <c r="D5" s="38" t="s">
        <v>8</v>
      </c>
      <c r="E5" s="41">
        <v>71434</v>
      </c>
      <c r="F5" s="42"/>
      <c r="G5" s="38" t="s">
        <v>8</v>
      </c>
      <c r="H5" s="43">
        <v>71434</v>
      </c>
      <c r="I5" s="44"/>
      <c r="J5" s="38" t="s">
        <v>8</v>
      </c>
      <c r="K5" s="45">
        <v>71434</v>
      </c>
      <c r="L5" s="46"/>
      <c r="M5" s="47" t="s">
        <v>9</v>
      </c>
      <c r="N5" s="45">
        <v>315000</v>
      </c>
      <c r="O5" s="46"/>
      <c r="P5" s="38"/>
      <c r="Q5" s="45"/>
      <c r="R5" s="48"/>
    </row>
    <row r="6" spans="1:46" x14ac:dyDescent="0.45">
      <c r="A6" s="51" t="s">
        <v>10</v>
      </c>
      <c r="B6" s="52"/>
      <c r="C6" s="53"/>
      <c r="D6" s="54"/>
      <c r="E6" s="55"/>
      <c r="F6" s="42"/>
      <c r="G6" s="54"/>
      <c r="H6" s="55"/>
      <c r="I6" s="42"/>
      <c r="J6" s="54"/>
      <c r="K6" s="55"/>
      <c r="L6" s="42"/>
      <c r="M6" s="54"/>
      <c r="N6" s="55"/>
      <c r="O6" s="42"/>
      <c r="P6" s="54"/>
      <c r="Q6" s="55"/>
      <c r="R6" s="48"/>
    </row>
    <row r="7" spans="1:46" x14ac:dyDescent="0.45">
      <c r="A7" s="38" t="s">
        <v>11</v>
      </c>
      <c r="B7" s="39">
        <v>2020</v>
      </c>
      <c r="C7" s="49">
        <v>2021</v>
      </c>
      <c r="D7" s="38" t="s">
        <v>12</v>
      </c>
      <c r="E7" s="41"/>
      <c r="F7" s="42"/>
      <c r="G7" s="56" t="s">
        <v>13</v>
      </c>
      <c r="H7" s="41">
        <v>15000</v>
      </c>
      <c r="I7" s="42"/>
      <c r="J7" s="47" t="s">
        <v>9</v>
      </c>
      <c r="K7" s="41"/>
      <c r="L7" s="42"/>
      <c r="M7" s="38"/>
      <c r="N7" s="41">
        <v>0</v>
      </c>
      <c r="O7" s="42"/>
      <c r="P7" s="38"/>
      <c r="Q7" s="41"/>
      <c r="R7" s="48"/>
    </row>
    <row r="8" spans="1:46" x14ac:dyDescent="0.45">
      <c r="A8" s="38" t="s">
        <v>14</v>
      </c>
      <c r="B8" s="39">
        <v>2018</v>
      </c>
      <c r="C8" s="49">
        <v>2019</v>
      </c>
      <c r="D8" s="38" t="s">
        <v>12</v>
      </c>
      <c r="E8" s="41"/>
      <c r="F8" s="42"/>
      <c r="G8" s="56" t="s">
        <v>13</v>
      </c>
      <c r="H8" s="41">
        <v>5000</v>
      </c>
      <c r="I8" s="42"/>
      <c r="J8" s="47" t="s">
        <v>9</v>
      </c>
      <c r="K8" s="41"/>
      <c r="L8" s="42"/>
      <c r="M8" s="50"/>
      <c r="N8" s="41"/>
      <c r="O8" s="42"/>
      <c r="P8" s="38" t="s">
        <v>8</v>
      </c>
      <c r="Q8" s="41"/>
      <c r="R8" s="48"/>
    </row>
    <row r="9" spans="1:46" x14ac:dyDescent="0.45">
      <c r="A9" s="51" t="s">
        <v>15</v>
      </c>
      <c r="B9" s="52"/>
      <c r="C9" s="53"/>
      <c r="D9" s="54"/>
      <c r="E9" s="55"/>
      <c r="F9" s="42"/>
      <c r="G9" s="54"/>
      <c r="H9" s="55"/>
      <c r="I9" s="42"/>
      <c r="J9" s="54"/>
      <c r="K9" s="55"/>
      <c r="L9" s="42"/>
      <c r="M9" s="54"/>
      <c r="N9" s="55"/>
      <c r="O9" s="42"/>
      <c r="P9" s="54"/>
      <c r="Q9" s="55"/>
      <c r="R9" s="48"/>
    </row>
    <row r="10" spans="1:46" s="37" customFormat="1" x14ac:dyDescent="0.45">
      <c r="A10" s="38" t="s">
        <v>16</v>
      </c>
      <c r="B10" s="39">
        <v>2008</v>
      </c>
      <c r="C10" s="49">
        <v>2021</v>
      </c>
      <c r="D10" s="47" t="s">
        <v>9</v>
      </c>
      <c r="E10" s="41"/>
      <c r="F10" s="42"/>
      <c r="G10" s="50"/>
      <c r="H10" s="57"/>
      <c r="I10" s="42"/>
      <c r="J10" s="50"/>
      <c r="K10" s="41"/>
      <c r="L10" s="42"/>
      <c r="M10" s="50"/>
      <c r="N10" s="41"/>
      <c r="O10" s="42"/>
      <c r="P10" s="50"/>
      <c r="Q10" s="41"/>
      <c r="R10" s="4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</row>
    <row r="11" spans="1:46" x14ac:dyDescent="0.45">
      <c r="A11" s="51" t="s">
        <v>17</v>
      </c>
      <c r="B11" s="52"/>
      <c r="C11" s="53"/>
      <c r="D11" s="54"/>
      <c r="E11" s="55"/>
      <c r="F11" s="42"/>
      <c r="G11" s="54"/>
      <c r="H11" s="55"/>
      <c r="I11" s="42"/>
      <c r="J11" s="54"/>
      <c r="K11" s="55"/>
      <c r="L11" s="42"/>
      <c r="M11" s="54"/>
      <c r="N11" s="55"/>
      <c r="O11" s="42"/>
      <c r="P11" s="54"/>
      <c r="Q11" s="55"/>
      <c r="R11" s="48"/>
    </row>
    <row r="12" spans="1:46" s="37" customFormat="1" x14ac:dyDescent="0.45">
      <c r="A12" s="38" t="s">
        <v>18</v>
      </c>
      <c r="B12" s="39">
        <v>2015</v>
      </c>
      <c r="C12" s="49">
        <v>2015</v>
      </c>
      <c r="D12" s="56" t="s">
        <v>13</v>
      </c>
      <c r="E12" s="41"/>
      <c r="F12" s="42"/>
      <c r="G12" s="38" t="s">
        <v>8</v>
      </c>
      <c r="H12" s="41"/>
      <c r="I12" s="42"/>
      <c r="J12" s="38" t="s">
        <v>8</v>
      </c>
      <c r="K12" s="41"/>
      <c r="L12" s="42"/>
      <c r="M12" s="38" t="s">
        <v>8</v>
      </c>
      <c r="N12" s="41"/>
      <c r="O12" s="42"/>
      <c r="P12" s="50"/>
      <c r="Q12" s="41"/>
      <c r="R12" s="4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</row>
    <row r="13" spans="1:46" x14ac:dyDescent="0.45">
      <c r="A13" s="51" t="s">
        <v>19</v>
      </c>
      <c r="B13" s="52"/>
      <c r="C13" s="53"/>
      <c r="D13" s="54"/>
      <c r="E13" s="55"/>
      <c r="F13" s="42"/>
      <c r="G13" s="54"/>
      <c r="H13" s="55"/>
      <c r="I13" s="42"/>
      <c r="J13" s="54"/>
      <c r="K13" s="55"/>
      <c r="L13" s="42"/>
      <c r="M13" s="54"/>
      <c r="N13" s="55"/>
      <c r="O13" s="42"/>
      <c r="P13" s="54"/>
      <c r="Q13" s="55"/>
      <c r="R13" s="48"/>
    </row>
    <row r="14" spans="1:46" x14ac:dyDescent="0.45">
      <c r="A14" s="38" t="s">
        <v>20</v>
      </c>
      <c r="B14" s="39">
        <v>2014</v>
      </c>
      <c r="C14" s="49">
        <v>2014</v>
      </c>
      <c r="D14" s="38" t="s">
        <v>21</v>
      </c>
      <c r="E14" s="41"/>
      <c r="F14" s="42"/>
      <c r="G14" s="56" t="s">
        <v>13</v>
      </c>
      <c r="H14" s="41"/>
      <c r="I14" s="42"/>
      <c r="J14" s="38" t="s">
        <v>8</v>
      </c>
      <c r="K14" s="41">
        <v>0</v>
      </c>
      <c r="L14" s="42"/>
      <c r="M14" s="38" t="s">
        <v>8</v>
      </c>
      <c r="N14" s="41"/>
      <c r="O14" s="42"/>
      <c r="P14" s="50" t="s">
        <v>8</v>
      </c>
      <c r="Q14" s="41"/>
      <c r="R14" s="48"/>
    </row>
    <row r="15" spans="1:46" s="37" customFormat="1" x14ac:dyDescent="0.45">
      <c r="A15" s="38" t="s">
        <v>20</v>
      </c>
      <c r="B15" s="39">
        <v>2015</v>
      </c>
      <c r="C15" s="49">
        <v>2017</v>
      </c>
      <c r="D15" s="38" t="s">
        <v>21</v>
      </c>
      <c r="E15" s="41"/>
      <c r="F15" s="42"/>
      <c r="G15" s="56" t="s">
        <v>13</v>
      </c>
      <c r="H15" s="41"/>
      <c r="I15" s="42"/>
      <c r="J15" s="38" t="s">
        <v>8</v>
      </c>
      <c r="K15" s="41"/>
      <c r="L15" s="42"/>
      <c r="M15" s="38" t="s">
        <v>8</v>
      </c>
      <c r="N15" s="41"/>
      <c r="O15" s="42"/>
      <c r="P15" s="50" t="s">
        <v>8</v>
      </c>
      <c r="Q15" s="41"/>
      <c r="R15" s="4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</row>
    <row r="16" spans="1:46" x14ac:dyDescent="0.45">
      <c r="A16" s="38" t="s">
        <v>22</v>
      </c>
      <c r="B16" s="39">
        <v>2015</v>
      </c>
      <c r="C16" s="49">
        <v>2017</v>
      </c>
      <c r="D16" s="38" t="s">
        <v>21</v>
      </c>
      <c r="E16" s="41"/>
      <c r="F16" s="42"/>
      <c r="G16" s="56" t="s">
        <v>13</v>
      </c>
      <c r="H16" s="41"/>
      <c r="I16" s="42"/>
      <c r="J16" s="50" t="s">
        <v>8</v>
      </c>
      <c r="K16" s="41"/>
      <c r="L16" s="42"/>
      <c r="M16" s="38" t="s">
        <v>8</v>
      </c>
      <c r="N16" s="41"/>
      <c r="O16" s="42"/>
      <c r="P16" s="50" t="s">
        <v>8</v>
      </c>
      <c r="Q16" s="41"/>
      <c r="R16" s="48"/>
    </row>
    <row r="17" spans="1:18" ht="14.65" thickBot="1" x14ac:dyDescent="0.5">
      <c r="A17" s="51" t="s">
        <v>23</v>
      </c>
      <c r="B17" s="52"/>
      <c r="C17" s="53"/>
      <c r="D17" s="54"/>
      <c r="E17" s="55"/>
      <c r="F17" s="42"/>
      <c r="G17" s="54"/>
      <c r="H17" s="55"/>
      <c r="I17" s="42"/>
      <c r="J17" s="54"/>
      <c r="K17" s="55"/>
      <c r="L17" s="42"/>
      <c r="M17" s="54"/>
      <c r="N17" s="55"/>
      <c r="O17" s="42"/>
      <c r="P17" s="54"/>
      <c r="Q17" s="55"/>
      <c r="R17" s="48"/>
    </row>
    <row r="18" spans="1:18" x14ac:dyDescent="0.45">
      <c r="A18" s="38" t="s">
        <v>26</v>
      </c>
      <c r="B18" s="39">
        <v>2018</v>
      </c>
      <c r="C18" s="49">
        <v>2020</v>
      </c>
      <c r="D18" s="59" t="s">
        <v>24</v>
      </c>
      <c r="E18" s="60">
        <v>29480.63</v>
      </c>
      <c r="F18" s="61"/>
      <c r="G18" s="62" t="s">
        <v>25</v>
      </c>
      <c r="H18" s="41"/>
      <c r="I18" s="58"/>
      <c r="J18" s="38"/>
      <c r="K18" s="41"/>
      <c r="L18" s="58"/>
      <c r="M18" s="38"/>
      <c r="N18" s="41"/>
      <c r="O18" s="58"/>
      <c r="P18" s="38"/>
      <c r="Q18" s="41"/>
      <c r="R18" s="48"/>
    </row>
    <row r="19" spans="1:18" x14ac:dyDescent="0.45">
      <c r="A19" s="51" t="s">
        <v>27</v>
      </c>
      <c r="B19" s="52"/>
      <c r="C19" s="53"/>
      <c r="D19" s="54"/>
      <c r="E19" s="55"/>
      <c r="F19" s="63"/>
      <c r="G19" s="54"/>
      <c r="H19" s="55"/>
      <c r="I19" s="63"/>
      <c r="J19" s="54"/>
      <c r="K19" s="55"/>
      <c r="L19" s="63"/>
      <c r="M19" s="54"/>
      <c r="N19" s="55"/>
      <c r="O19" s="63"/>
      <c r="P19" s="54"/>
      <c r="Q19" s="55"/>
      <c r="R19" s="48"/>
    </row>
    <row r="20" spans="1:18" x14ac:dyDescent="0.45">
      <c r="A20" s="38"/>
      <c r="B20" s="39"/>
      <c r="C20" s="49"/>
      <c r="D20" s="50"/>
      <c r="E20" s="41"/>
      <c r="F20" s="42"/>
      <c r="G20" s="50"/>
      <c r="H20" s="41"/>
      <c r="I20" s="42"/>
      <c r="J20" s="50"/>
      <c r="K20" s="41"/>
      <c r="L20" s="42"/>
      <c r="M20" s="50"/>
      <c r="N20" s="41"/>
      <c r="O20" s="42"/>
      <c r="P20" s="50"/>
      <c r="Q20" s="41"/>
      <c r="R20" s="48"/>
    </row>
    <row r="21" spans="1:18" x14ac:dyDescent="0.45">
      <c r="A21" s="51" t="s">
        <v>28</v>
      </c>
      <c r="B21" s="52"/>
      <c r="C21" s="53"/>
      <c r="D21" s="54"/>
      <c r="E21" s="55"/>
      <c r="F21" s="42"/>
      <c r="G21" s="54"/>
      <c r="H21" s="55"/>
      <c r="I21" s="42"/>
      <c r="J21" s="54"/>
      <c r="K21" s="55"/>
      <c r="L21" s="42"/>
      <c r="M21" s="54"/>
      <c r="N21" s="55"/>
      <c r="O21" s="42"/>
      <c r="P21" s="54"/>
      <c r="Q21" s="55"/>
      <c r="R21" s="48"/>
    </row>
    <row r="22" spans="1:18" x14ac:dyDescent="0.45">
      <c r="A22" s="38" t="s">
        <v>29</v>
      </c>
      <c r="B22" s="39">
        <v>2021</v>
      </c>
      <c r="C22" s="49">
        <v>2021</v>
      </c>
      <c r="D22" s="38" t="s">
        <v>8</v>
      </c>
      <c r="E22" s="41"/>
      <c r="F22" s="42"/>
      <c r="G22" s="47" t="s">
        <v>9</v>
      </c>
      <c r="H22" s="41"/>
      <c r="I22" s="42"/>
      <c r="J22" s="50" t="s">
        <v>8</v>
      </c>
      <c r="K22" s="41"/>
      <c r="L22" s="42"/>
      <c r="M22" s="38" t="s">
        <v>8</v>
      </c>
      <c r="N22" s="41"/>
      <c r="O22" s="42"/>
      <c r="P22" s="38" t="s">
        <v>8</v>
      </c>
      <c r="Q22" s="41"/>
      <c r="R22" s="48"/>
    </row>
    <row r="23" spans="1:18" x14ac:dyDescent="0.45">
      <c r="A23" s="51" t="s">
        <v>30</v>
      </c>
      <c r="B23" s="64"/>
      <c r="C23" s="53"/>
      <c r="D23" s="65"/>
      <c r="E23" s="66"/>
      <c r="F23" s="58"/>
      <c r="G23" s="65"/>
      <c r="H23" s="66"/>
      <c r="I23" s="58"/>
      <c r="J23" s="65"/>
      <c r="K23" s="66"/>
      <c r="L23" s="58"/>
      <c r="M23" s="65"/>
      <c r="N23" s="66"/>
      <c r="O23" s="58"/>
      <c r="P23" s="65"/>
      <c r="Q23" s="66"/>
      <c r="R23" s="48"/>
    </row>
    <row r="24" spans="1:18" x14ac:dyDescent="0.45">
      <c r="A24" s="38" t="s">
        <v>31</v>
      </c>
      <c r="B24" s="39"/>
      <c r="C24" s="49"/>
      <c r="D24" s="67"/>
      <c r="E24" s="68"/>
      <c r="F24" s="58"/>
      <c r="G24" s="67"/>
      <c r="H24" s="68"/>
      <c r="I24" s="58"/>
      <c r="J24" s="67"/>
      <c r="K24" s="68"/>
      <c r="L24" s="58"/>
      <c r="M24" s="67"/>
      <c r="N24" s="68"/>
      <c r="O24" s="58"/>
      <c r="P24" s="67"/>
      <c r="Q24" s="68"/>
      <c r="R24" s="48"/>
    </row>
    <row r="25" spans="1:18" x14ac:dyDescent="0.45">
      <c r="A25" s="38" t="s">
        <v>32</v>
      </c>
      <c r="B25" s="39"/>
      <c r="C25" s="49"/>
      <c r="D25" s="67"/>
      <c r="E25" s="68"/>
      <c r="F25" s="58"/>
      <c r="G25" s="67"/>
      <c r="H25" s="68"/>
      <c r="I25" s="58"/>
      <c r="J25" s="67"/>
      <c r="K25" s="68"/>
      <c r="L25" s="58"/>
      <c r="M25" s="67"/>
      <c r="N25" s="68"/>
      <c r="O25" s="58"/>
      <c r="P25" s="67"/>
      <c r="Q25" s="68"/>
      <c r="R25" s="48"/>
    </row>
    <row r="26" spans="1:18" x14ac:dyDescent="0.45">
      <c r="A26" s="38" t="s">
        <v>33</v>
      </c>
      <c r="B26" s="39"/>
      <c r="C26" s="49"/>
      <c r="D26" s="67"/>
      <c r="E26" s="68"/>
      <c r="F26" s="58"/>
      <c r="G26" s="67"/>
      <c r="H26" s="68"/>
      <c r="I26" s="58"/>
      <c r="J26" s="67"/>
      <c r="K26" s="68"/>
      <c r="L26" s="58"/>
      <c r="M26" s="67"/>
      <c r="N26" s="68"/>
      <c r="O26" s="58"/>
      <c r="P26" s="67"/>
      <c r="Q26" s="68"/>
      <c r="R26" s="48"/>
    </row>
    <row r="27" spans="1:18" x14ac:dyDescent="0.45">
      <c r="A27" s="38" t="s">
        <v>34</v>
      </c>
      <c r="B27" s="39"/>
      <c r="C27" s="49"/>
      <c r="D27" s="67"/>
      <c r="E27" s="68"/>
      <c r="F27" s="58"/>
      <c r="G27" s="67"/>
      <c r="H27" s="68"/>
      <c r="I27" s="58"/>
      <c r="J27" s="67"/>
      <c r="K27" s="68"/>
      <c r="L27" s="58"/>
      <c r="M27" s="67"/>
      <c r="N27" s="68"/>
      <c r="O27" s="58"/>
      <c r="P27" s="67"/>
      <c r="Q27" s="68"/>
      <c r="R27" s="48"/>
    </row>
    <row r="28" spans="1:18" ht="14.65" thickBot="1" x14ac:dyDescent="0.5">
      <c r="A28" s="38" t="s">
        <v>30</v>
      </c>
      <c r="B28" s="39"/>
      <c r="C28" s="49"/>
      <c r="D28" s="67"/>
      <c r="E28" s="68"/>
      <c r="F28" s="58"/>
      <c r="G28" s="67"/>
      <c r="H28" s="68"/>
      <c r="I28" s="58"/>
      <c r="J28" s="67"/>
      <c r="K28" s="68"/>
      <c r="L28" s="58"/>
      <c r="M28" s="67"/>
      <c r="N28" s="68"/>
      <c r="O28" s="58"/>
      <c r="P28" s="67"/>
      <c r="Q28" s="68"/>
      <c r="R28" s="48"/>
    </row>
    <row r="29" spans="1:18" ht="14.65" thickBot="1" x14ac:dyDescent="0.5">
      <c r="A29" s="69" t="s">
        <v>35</v>
      </c>
      <c r="B29" s="70"/>
      <c r="C29" s="49"/>
      <c r="D29" s="71" t="s">
        <v>36</v>
      </c>
      <c r="E29" s="72">
        <f>SUM(E4:E28)</f>
        <v>100914.63</v>
      </c>
      <c r="F29" s="73"/>
      <c r="G29" s="74" t="s">
        <v>36</v>
      </c>
      <c r="H29" s="72">
        <f>SUM(H5:H28)</f>
        <v>91434</v>
      </c>
      <c r="I29" s="73"/>
      <c r="J29" s="75" t="s">
        <v>36</v>
      </c>
      <c r="K29" s="72">
        <f>SUM(K5:K28)</f>
        <v>71434</v>
      </c>
      <c r="L29" s="73"/>
      <c r="M29" s="76" t="s">
        <v>36</v>
      </c>
      <c r="N29" s="72">
        <f>SUM(N5:N28)</f>
        <v>315000</v>
      </c>
      <c r="O29" s="73"/>
      <c r="P29" s="105" t="s">
        <v>36</v>
      </c>
      <c r="Q29" s="72">
        <f>SUM(Q5:Q28)</f>
        <v>0</v>
      </c>
      <c r="R29" s="48"/>
    </row>
    <row r="30" spans="1:18" ht="14.65" thickBot="1" x14ac:dyDescent="0.5">
      <c r="A30" s="77">
        <v>45328</v>
      </c>
      <c r="B30" s="78"/>
      <c r="C30" s="79"/>
      <c r="D30" s="80"/>
      <c r="E30" s="81"/>
      <c r="F30" s="82"/>
      <c r="G30" s="80"/>
      <c r="H30" s="81"/>
      <c r="I30" s="82"/>
      <c r="J30" s="80"/>
      <c r="K30" s="81"/>
      <c r="L30" s="82"/>
      <c r="M30" s="80"/>
      <c r="N30" s="81"/>
      <c r="O30" s="82"/>
      <c r="P30" s="80"/>
      <c r="Q30" s="81"/>
      <c r="R30" s="48"/>
    </row>
    <row r="31" spans="1:18" ht="14.65" thickBot="1" x14ac:dyDescent="0.5">
      <c r="A31" s="83"/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4"/>
    </row>
    <row r="32" spans="1:18" x14ac:dyDescent="0.45">
      <c r="A32" s="83"/>
      <c r="B32" s="83"/>
      <c r="C32" s="83"/>
      <c r="D32" s="83"/>
      <c r="E32" s="83"/>
      <c r="F32" s="83"/>
      <c r="G32" s="85" t="s">
        <v>37</v>
      </c>
      <c r="H32" s="86">
        <f>SUM(E29+H29+K29+N29+Q29)</f>
        <v>578782.63</v>
      </c>
      <c r="I32" s="87"/>
      <c r="J32" s="87"/>
      <c r="K32" s="88"/>
      <c r="L32" s="83"/>
      <c r="M32" s="83"/>
      <c r="N32" s="83"/>
      <c r="O32" s="83"/>
      <c r="P32"/>
      <c r="Q32"/>
      <c r="R32" s="84"/>
    </row>
    <row r="33" spans="1:18" ht="14.65" thickBot="1" x14ac:dyDescent="0.5">
      <c r="A33" s="83"/>
      <c r="B33" s="83"/>
      <c r="C33" s="83"/>
      <c r="D33" s="83"/>
      <c r="E33" s="83"/>
      <c r="F33" s="83"/>
      <c r="G33" s="89" t="s">
        <v>38</v>
      </c>
      <c r="H33" s="90"/>
      <c r="I33" s="90"/>
      <c r="J33" s="90"/>
      <c r="K33" s="91"/>
      <c r="L33" s="83"/>
      <c r="M33" s="83"/>
      <c r="N33" s="83"/>
      <c r="O33" s="83"/>
      <c r="P33"/>
      <c r="Q33" s="83"/>
      <c r="R33" s="84"/>
    </row>
    <row r="34" spans="1:18" x14ac:dyDescent="0.45">
      <c r="A34" s="83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/>
    </row>
    <row r="35" spans="1:18" ht="14.65" thickBot="1" x14ac:dyDescent="0.5">
      <c r="A35" s="83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/>
      <c r="Q35"/>
      <c r="R35"/>
    </row>
    <row r="36" spans="1:18" x14ac:dyDescent="0.45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92" t="s">
        <v>8</v>
      </c>
      <c r="Q36" s="88"/>
      <c r="R36"/>
    </row>
    <row r="37" spans="1:18" x14ac:dyDescent="0.45">
      <c r="A37" s="83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93" t="s">
        <v>24</v>
      </c>
      <c r="Q37" s="94"/>
      <c r="R37"/>
    </row>
    <row r="38" spans="1:18" x14ac:dyDescent="0.45">
      <c r="A38" s="83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95" t="s">
        <v>13</v>
      </c>
      <c r="Q38" s="94"/>
      <c r="R38"/>
    </row>
    <row r="39" spans="1:18" x14ac:dyDescent="0.45">
      <c r="A39" s="83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96" t="s">
        <v>9</v>
      </c>
      <c r="Q39" s="94"/>
      <c r="R39"/>
    </row>
    <row r="40" spans="1:18" x14ac:dyDescent="0.45">
      <c r="A40" s="83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97" t="s">
        <v>39</v>
      </c>
      <c r="Q40" s="94"/>
      <c r="R40"/>
    </row>
    <row r="41" spans="1:18" x14ac:dyDescent="0.45">
      <c r="A41" s="83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98" t="s">
        <v>25</v>
      </c>
      <c r="Q41" s="99"/>
      <c r="R41"/>
    </row>
    <row r="42" spans="1:18" ht="14.65" thickBot="1" x14ac:dyDescent="0.5">
      <c r="A42" s="83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100" t="s">
        <v>40</v>
      </c>
      <c r="Q42" s="91"/>
      <c r="R42"/>
    </row>
    <row r="43" spans="1:18" x14ac:dyDescent="0.45">
      <c r="A43" s="83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/>
    </row>
    <row r="44" spans="1:18" x14ac:dyDescent="0.45">
      <c r="A44" s="83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/>
    </row>
  </sheetData>
  <pageMargins left="0.25" right="0.25" top="0.75" bottom="0.25" header="0.3" footer="0.3"/>
  <pageSetup scale="51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CAPEX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Shay Foulk</dc:creator>
  <cp:lastModifiedBy>Shay Foulk</cp:lastModifiedBy>
  <dcterms:created xsi:type="dcterms:W3CDTF">2024-02-06T20:41:13Z</dcterms:created>
  <dcterms:modified xsi:type="dcterms:W3CDTF">2024-02-07T11:38:13Z</dcterms:modified>
</cp:coreProperties>
</file>